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96166E2-9A6D-41B5-9314-069A88D1FF9B}" xr6:coauthVersionLast="47" xr6:coauthVersionMax="47" xr10:uidLastSave="{00000000-0000-0000-0000-000000000000}"/>
  <bookViews>
    <workbookView xWindow="-120" yWindow="-120" windowWidth="29040" windowHeight="15840" xr2:uid="{C9253F0A-4B4A-4C6D-A135-7B9DF1C39B93}"/>
  </bookViews>
  <sheets>
    <sheet name="CREDITO BONUS ENERG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33" i="1" s="1"/>
  <c r="N32" i="1"/>
  <c r="G32" i="1"/>
  <c r="G33" i="1" s="1"/>
  <c r="F32" i="1"/>
  <c r="O25" i="1"/>
  <c r="Q32" i="1" s="1"/>
  <c r="S32" i="1" s="1"/>
  <c r="N25" i="1"/>
  <c r="G25" i="1"/>
  <c r="G26" i="1" s="1"/>
  <c r="F25" i="1"/>
  <c r="Q18" i="1"/>
  <c r="S18" i="1" s="1"/>
  <c r="O18" i="1"/>
  <c r="N18" i="1"/>
  <c r="G18" i="1"/>
  <c r="F18" i="1"/>
  <c r="O13" i="1"/>
  <c r="N13" i="1"/>
  <c r="G13" i="1"/>
  <c r="F13" i="1"/>
  <c r="O19" i="1" l="1"/>
  <c r="O34" i="1"/>
  <c r="G19" i="1"/>
  <c r="O26" i="1"/>
  <c r="O27" i="1" s="1"/>
  <c r="O20" i="1" l="1"/>
  <c r="Q25" i="1" s="1"/>
  <c r="S25" i="1" s="1"/>
  <c r="S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Erica Fontana</author>
  </authors>
  <commentList>
    <comment ref="D9" authorId="0" shapeId="0" xr:uid="{A04DE9A7-910F-454B-A0E3-151224AA8FCF}">
      <text>
        <r>
          <rPr>
            <sz val="9"/>
            <color indexed="81"/>
            <rFont val="Tahoma"/>
            <family val="2"/>
          </rPr>
          <t>se il check1) per almento 1 contatore ha esito positivo, inserire i dati riferibili a TUTTI i contatori presenti in azienda.
Nel caso siano presenti più di due contatori aggiungere righe.</t>
        </r>
      </text>
    </comment>
    <comment ref="G9" authorId="0" shapeId="0" xr:uid="{4B4D65AF-87EB-4649-8A3F-78370DA00DE8}">
      <text>
        <r>
          <rPr>
            <sz val="9"/>
            <color indexed="81"/>
            <rFont val="Tahoma"/>
            <family val="2"/>
          </rPr>
          <t>Non sono da conteggiare le spese di trasporto, spese oneri di sistema ed iva</t>
        </r>
      </text>
    </comment>
    <comment ref="L9" authorId="0" shapeId="0" xr:uid="{EE637208-B3D3-4EED-89AF-818D5E3CD56B}">
      <text>
        <r>
          <rPr>
            <sz val="9"/>
            <color indexed="81"/>
            <rFont val="Tahoma"/>
            <family val="2"/>
          </rPr>
          <t>se il check1) per almento 1 contatore ha esito positivo, inserire i dati riferibili a TUTTI i contatori presenti in azienda.
Nel caso siano presenti più di due contatori aggiungere righe.</t>
        </r>
      </text>
    </comment>
    <comment ref="O9" authorId="0" shapeId="0" xr:uid="{AED028FE-536B-40DB-825A-861E9CA5370E}">
      <text>
        <r>
          <rPr>
            <sz val="9"/>
            <color indexed="81"/>
            <rFont val="Tahoma"/>
            <family val="2"/>
          </rPr>
          <t>Non sono da conteggiare le spese di trasporto, spese oneri di sistema ed iva</t>
        </r>
      </text>
    </comment>
  </commentList>
</comments>
</file>

<file path=xl/sharedStrings.xml><?xml version="1.0" encoding="utf-8"?>
<sst xmlns="http://schemas.openxmlformats.org/spreadsheetml/2006/main" count="86" uniqueCount="41">
  <si>
    <t>SOCIETA' CLIENTE</t>
  </si>
  <si>
    <t>P. IVA</t>
  </si>
  <si>
    <t>Periodo oggetto di Bonus:</t>
  </si>
  <si>
    <t>POTENZA DEL CONTATORE con maggiore KW in azienda</t>
  </si>
  <si>
    <t>kW</t>
  </si>
  <si>
    <t>2-3 TRIMESTRE + 16,5 kW - 4 TRIMESTRE + 4,5 kW</t>
  </si>
  <si>
    <t xml:space="preserve"> </t>
  </si>
  <si>
    <t>ANNO</t>
  </si>
  <si>
    <t>MESE</t>
  </si>
  <si>
    <t>Trimestre</t>
  </si>
  <si>
    <t>contatore nr</t>
  </si>
  <si>
    <t>bolletta nr</t>
  </si>
  <si>
    <t xml:space="preserve">CONSUMO kWh ENERGIA </t>
  </si>
  <si>
    <t>SPESA BOLLETTA €</t>
  </si>
  <si>
    <t>CREDITO SI/NO</t>
  </si>
  <si>
    <t>%</t>
  </si>
  <si>
    <t>IMPORTO CREDITO</t>
  </si>
  <si>
    <t>UTILIZZO CREDITO</t>
  </si>
  <si>
    <t>gennaio</t>
  </si>
  <si>
    <t>I</t>
  </si>
  <si>
    <t>febbraio</t>
  </si>
  <si>
    <t>marzo</t>
  </si>
  <si>
    <t>I Totale</t>
  </si>
  <si>
    <t>aprile</t>
  </si>
  <si>
    <t>II</t>
  </si>
  <si>
    <t>maggio</t>
  </si>
  <si>
    <t>giugno</t>
  </si>
  <si>
    <t>II Totale</t>
  </si>
  <si>
    <t>luglio</t>
  </si>
  <si>
    <t>III</t>
  </si>
  <si>
    <t>agosto</t>
  </si>
  <si>
    <t>settembre</t>
  </si>
  <si>
    <t>III Totale</t>
  </si>
  <si>
    <t>ottobre</t>
  </si>
  <si>
    <t>IV</t>
  </si>
  <si>
    <t>novembre</t>
  </si>
  <si>
    <t>dicembre</t>
  </si>
  <si>
    <t>IV Totale</t>
  </si>
  <si>
    <t>------------</t>
  </si>
  <si>
    <t>Aggiungere righe in caso di piu di 2 contatori, prestando attenzione a NON modificare le righe dei totali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</si>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</sst>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164" formatCode="_-* #,##0.00\ [$€-410]_-;\-* #,##0.00\ [$€-410]_-;_-* &quot;-&quot;??\ [$€-410]_-;_-@_-"/>
    <numFmt numFmtId="165" formatCode="#,##0.00_ ;\-#,##0.00\ "/>
    <numFmt numFmtId="166" formatCode="dd/mm/yy;@"/>
    <numFmt numFmtId="167" formatCode="0.000000"/>
    <numFmt numFmtId="168" formatCode="_-* #,##0.000000\ [$€-410]_-;\-* #,##0.000000\ [$€-410]_-;_-* &quot;-&quot;??\ [$€-410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 applyAlignment="1">
      <alignment horizontal="center"/>
    </xf>
    <xf numFmtId="7" fontId="3" fillId="0" borderId="0" xfId="0" applyNumberFormat="1" applyFont="1"/>
    <xf numFmtId="166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/>
    <xf numFmtId="0" fontId="5" fillId="0" borderId="0" xfId="0" applyFont="1" applyAlignment="1">
      <alignment horizontal="center"/>
    </xf>
    <xf numFmtId="9" fontId="5" fillId="0" borderId="0" xfId="1" applyFont="1" applyAlignment="1">
      <alignment horizontal="center"/>
    </xf>
    <xf numFmtId="7" fontId="5" fillId="0" borderId="0" xfId="0" applyNumberFormat="1" applyFont="1"/>
    <xf numFmtId="167" fontId="3" fillId="0" borderId="0" xfId="0" applyNumberFormat="1" applyFont="1"/>
    <xf numFmtId="167" fontId="7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168" fontId="3" fillId="0" borderId="0" xfId="0" applyNumberFormat="1" applyFont="1"/>
    <xf numFmtId="165" fontId="5" fillId="0" borderId="0" xfId="0" applyNumberFormat="1" applyFont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164" fontId="3" fillId="4" borderId="0" xfId="0" applyNumberFormat="1" applyFont="1" applyFill="1"/>
    <xf numFmtId="7" fontId="3" fillId="0" borderId="0" xfId="0" quotePrefix="1" applyNumberFormat="1" applyFont="1" applyAlignment="1">
      <alignment horizontal="right"/>
    </xf>
    <xf numFmtId="165" fontId="4" fillId="2" borderId="0" xfId="0" applyNumberFormat="1" applyFon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A4B2-BAC2-403E-9BBD-6240A40E290B}">
  <sheetPr>
    <tabColor rgb="FF0070C0"/>
    <pageSetUpPr fitToPage="1"/>
  </sheetPr>
  <dimension ref="A1:T35"/>
  <sheetViews>
    <sheetView tabSelected="1" topLeftCell="A9" workbookViewId="0">
      <selection activeCell="Z35" sqref="Z35"/>
    </sheetView>
  </sheetViews>
  <sheetFormatPr defaultColWidth="9.140625" defaultRowHeight="12.75" outlineLevelRow="2" x14ac:dyDescent="0.2"/>
  <cols>
    <col min="1" max="1" width="8.140625" style="2" customWidth="1"/>
    <col min="2" max="2" width="8.7109375" style="2" customWidth="1"/>
    <col min="3" max="3" width="10.7109375" style="3" customWidth="1"/>
    <col min="4" max="4" width="13.28515625" style="3" customWidth="1"/>
    <col min="5" max="5" width="10.7109375" style="4" customWidth="1"/>
    <col min="6" max="6" width="13.28515625" style="3" customWidth="1"/>
    <col min="7" max="7" width="16" style="3" bestFit="1" customWidth="1"/>
    <col min="8" max="8" width="2" style="3" customWidth="1"/>
    <col min="9" max="9" width="6.5703125" style="3" bestFit="1" customWidth="1"/>
    <col min="10" max="10" width="8.7109375" style="3" customWidth="1"/>
    <col min="11" max="12" width="10.7109375" style="3" customWidth="1"/>
    <col min="13" max="13" width="10.7109375" style="4" customWidth="1"/>
    <col min="14" max="14" width="13.28515625" style="3" customWidth="1"/>
    <col min="15" max="15" width="16" style="3" bestFit="1" customWidth="1"/>
    <col min="16" max="16" width="2.140625" style="3" customWidth="1"/>
    <col min="17" max="17" width="11.140625" style="5" customWidth="1"/>
    <col min="18" max="18" width="6.28515625" style="6" customWidth="1"/>
    <col min="19" max="19" width="11" style="7" customWidth="1"/>
    <col min="20" max="20" width="9.28515625" style="8" customWidth="1"/>
    <col min="21" max="16384" width="9.140625" style="3"/>
  </cols>
  <sheetData>
    <row r="1" spans="1:20" ht="15.75" x14ac:dyDescent="0.25">
      <c r="A1" s="1" t="s">
        <v>0</v>
      </c>
      <c r="D1" s="3" t="s">
        <v>6</v>
      </c>
    </row>
    <row r="2" spans="1:20" ht="15.75" x14ac:dyDescent="0.25">
      <c r="A2" s="1" t="s">
        <v>1</v>
      </c>
    </row>
    <row r="3" spans="1:20" x14ac:dyDescent="0.2">
      <c r="A3" s="9"/>
    </row>
    <row r="4" spans="1:20" x14ac:dyDescent="0.2">
      <c r="A4" s="3" t="s">
        <v>2</v>
      </c>
      <c r="B4" s="10"/>
    </row>
    <row r="5" spans="1:20" x14ac:dyDescent="0.2">
      <c r="A5" s="3"/>
      <c r="B5" s="10"/>
    </row>
    <row r="6" spans="1:20" x14ac:dyDescent="0.2">
      <c r="A6" s="3" t="s">
        <v>3</v>
      </c>
      <c r="B6" s="3"/>
      <c r="F6" s="10" t="s">
        <v>4</v>
      </c>
      <c r="G6" s="3" t="s">
        <v>5</v>
      </c>
    </row>
    <row r="7" spans="1:20" x14ac:dyDescent="0.2">
      <c r="A7" s="11" t="s">
        <v>6</v>
      </c>
      <c r="B7" s="12" t="s">
        <v>6</v>
      </c>
    </row>
    <row r="9" spans="1:20" s="2" customFormat="1" ht="25.5" x14ac:dyDescent="0.2">
      <c r="A9" s="13" t="s">
        <v>7</v>
      </c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5" t="s">
        <v>13</v>
      </c>
      <c r="I9" s="13" t="s">
        <v>7</v>
      </c>
      <c r="J9" s="14" t="s">
        <v>8</v>
      </c>
      <c r="K9" s="14" t="s">
        <v>9</v>
      </c>
      <c r="L9" s="14" t="s">
        <v>10</v>
      </c>
      <c r="M9" s="14" t="s">
        <v>11</v>
      </c>
      <c r="N9" s="14" t="s">
        <v>12</v>
      </c>
      <c r="O9" s="15" t="s">
        <v>13</v>
      </c>
      <c r="P9" s="16"/>
      <c r="Q9" s="17" t="s">
        <v>14</v>
      </c>
      <c r="R9" s="18" t="s">
        <v>15</v>
      </c>
      <c r="S9" s="19" t="s">
        <v>16</v>
      </c>
      <c r="T9" s="20" t="s">
        <v>17</v>
      </c>
    </row>
    <row r="10" spans="1:20" outlineLevel="2" x14ac:dyDescent="0.2">
      <c r="A10" s="21">
        <v>2019</v>
      </c>
      <c r="B10" s="3" t="s">
        <v>18</v>
      </c>
      <c r="C10" s="2" t="s">
        <v>19</v>
      </c>
      <c r="D10" s="22">
        <v>1</v>
      </c>
      <c r="E10" s="23"/>
      <c r="F10" s="23"/>
      <c r="G10" s="24"/>
      <c r="I10" s="21">
        <v>2022</v>
      </c>
      <c r="J10" s="3" t="s">
        <v>18</v>
      </c>
      <c r="K10" s="2" t="s">
        <v>19</v>
      </c>
      <c r="L10" s="22">
        <v>1</v>
      </c>
      <c r="M10" s="23"/>
      <c r="N10" s="23"/>
      <c r="O10" s="24"/>
      <c r="P10" s="4"/>
    </row>
    <row r="11" spans="1:20" outlineLevel="2" x14ac:dyDescent="0.2">
      <c r="A11" s="21">
        <v>2019</v>
      </c>
      <c r="B11" s="3" t="s">
        <v>20</v>
      </c>
      <c r="C11" s="2" t="s">
        <v>19</v>
      </c>
      <c r="D11" s="22">
        <v>1</v>
      </c>
      <c r="E11" s="23"/>
      <c r="F11" s="23"/>
      <c r="G11" s="24"/>
      <c r="I11" s="21">
        <v>2022</v>
      </c>
      <c r="J11" s="3" t="s">
        <v>20</v>
      </c>
      <c r="K11" s="2" t="s">
        <v>19</v>
      </c>
      <c r="L11" s="22">
        <v>1</v>
      </c>
      <c r="M11" s="23"/>
      <c r="N11" s="23"/>
      <c r="O11" s="24"/>
      <c r="P11" s="4"/>
    </row>
    <row r="12" spans="1:20" outlineLevel="2" x14ac:dyDescent="0.2">
      <c r="A12" s="21">
        <v>2019</v>
      </c>
      <c r="B12" s="3" t="s">
        <v>21</v>
      </c>
      <c r="C12" s="2" t="s">
        <v>19</v>
      </c>
      <c r="D12" s="22">
        <v>1</v>
      </c>
      <c r="E12" s="23"/>
      <c r="F12" s="23"/>
      <c r="G12" s="24"/>
      <c r="I12" s="21">
        <v>2022</v>
      </c>
      <c r="J12" s="3" t="s">
        <v>21</v>
      </c>
      <c r="K12" s="2" t="s">
        <v>19</v>
      </c>
      <c r="L12" s="22">
        <v>1</v>
      </c>
      <c r="M12" s="23"/>
      <c r="N12" s="23"/>
      <c r="O12" s="24"/>
      <c r="P12" s="4"/>
    </row>
    <row r="13" spans="1:20" outlineLevel="1" x14ac:dyDescent="0.2">
      <c r="A13" s="21"/>
      <c r="B13" s="3"/>
      <c r="C13" s="25" t="s">
        <v>22</v>
      </c>
      <c r="D13" s="26"/>
      <c r="E13" s="27"/>
      <c r="F13" s="27">
        <f>SUBTOTAL(9,F10:F12)</f>
        <v>0</v>
      </c>
      <c r="G13" s="28">
        <f>SUBTOTAL(9,G10:G12)</f>
        <v>0</v>
      </c>
      <c r="I13" s="21"/>
      <c r="K13" s="25" t="s">
        <v>22</v>
      </c>
      <c r="L13" s="26"/>
      <c r="M13" s="27"/>
      <c r="N13" s="27">
        <f>SUBTOTAL(9,N10:N12)</f>
        <v>0</v>
      </c>
      <c r="O13" s="28">
        <f>SUBTOTAL(9,O10:O12)</f>
        <v>0</v>
      </c>
      <c r="P13" s="4"/>
    </row>
    <row r="14" spans="1:20" outlineLevel="1" x14ac:dyDescent="0.2">
      <c r="A14" s="21"/>
      <c r="B14" s="3"/>
      <c r="C14" s="29"/>
      <c r="D14" s="2"/>
      <c r="E14" s="3"/>
      <c r="G14" s="4"/>
      <c r="I14" s="21"/>
      <c r="K14" s="29"/>
      <c r="L14" s="2"/>
      <c r="M14" s="3"/>
      <c r="O14" s="4"/>
      <c r="P14" s="4"/>
    </row>
    <row r="15" spans="1:20" outlineLevel="2" x14ac:dyDescent="0.2">
      <c r="A15" s="21">
        <v>2019</v>
      </c>
      <c r="B15" s="3" t="s">
        <v>23</v>
      </c>
      <c r="C15" s="2" t="s">
        <v>24</v>
      </c>
      <c r="D15" s="22">
        <v>1</v>
      </c>
      <c r="E15" s="23"/>
      <c r="F15" s="23">
        <v>10000</v>
      </c>
      <c r="G15" s="24">
        <v>1000</v>
      </c>
      <c r="I15" s="21">
        <v>2022</v>
      </c>
      <c r="J15" s="3" t="s">
        <v>23</v>
      </c>
      <c r="K15" s="2" t="s">
        <v>24</v>
      </c>
      <c r="L15" s="22">
        <v>1</v>
      </c>
      <c r="M15" s="23"/>
      <c r="N15" s="23">
        <v>12000</v>
      </c>
      <c r="O15" s="24">
        <v>4000</v>
      </c>
      <c r="P15" s="4"/>
    </row>
    <row r="16" spans="1:20" outlineLevel="2" x14ac:dyDescent="0.2">
      <c r="A16" s="21">
        <v>2019</v>
      </c>
      <c r="B16" s="3" t="s">
        <v>25</v>
      </c>
      <c r="C16" s="2" t="s">
        <v>24</v>
      </c>
      <c r="D16" s="22">
        <v>1</v>
      </c>
      <c r="E16" s="23"/>
      <c r="F16" s="23">
        <v>10000</v>
      </c>
      <c r="G16" s="24">
        <v>1000</v>
      </c>
      <c r="I16" s="21">
        <v>2022</v>
      </c>
      <c r="J16" s="3" t="s">
        <v>25</v>
      </c>
      <c r="K16" s="2" t="s">
        <v>24</v>
      </c>
      <c r="L16" s="22">
        <v>1</v>
      </c>
      <c r="M16" s="23"/>
      <c r="N16" s="23">
        <v>12000</v>
      </c>
      <c r="O16" s="24">
        <v>4000</v>
      </c>
      <c r="P16" s="4"/>
    </row>
    <row r="17" spans="1:20" outlineLevel="2" x14ac:dyDescent="0.2">
      <c r="A17" s="21">
        <v>2019</v>
      </c>
      <c r="B17" s="3" t="s">
        <v>26</v>
      </c>
      <c r="C17" s="2" t="s">
        <v>24</v>
      </c>
      <c r="D17" s="22">
        <v>1</v>
      </c>
      <c r="E17" s="23"/>
      <c r="F17" s="23">
        <v>10000</v>
      </c>
      <c r="G17" s="24">
        <v>1000</v>
      </c>
      <c r="I17" s="21">
        <v>2022</v>
      </c>
      <c r="J17" s="3" t="s">
        <v>26</v>
      </c>
      <c r="K17" s="2" t="s">
        <v>24</v>
      </c>
      <c r="L17" s="22">
        <v>1</v>
      </c>
      <c r="M17" s="23"/>
      <c r="N17" s="23">
        <v>12000</v>
      </c>
      <c r="O17" s="24">
        <v>4000</v>
      </c>
      <c r="P17" s="4"/>
    </row>
    <row r="18" spans="1:20" outlineLevel="1" x14ac:dyDescent="0.2">
      <c r="A18" s="21"/>
      <c r="B18" s="3"/>
      <c r="C18" s="25" t="s">
        <v>27</v>
      </c>
      <c r="D18" s="26"/>
      <c r="E18" s="27"/>
      <c r="F18" s="27">
        <f>SUBTOTAL(9,F15:F17)</f>
        <v>30000</v>
      </c>
      <c r="G18" s="28">
        <f>SUBTOTAL(9,G15:G17)</f>
        <v>3000</v>
      </c>
      <c r="I18" s="21"/>
      <c r="K18" s="25" t="s">
        <v>27</v>
      </c>
      <c r="L18" s="26"/>
      <c r="M18" s="27"/>
      <c r="N18" s="27">
        <f>SUBTOTAL(9,N15:N17)</f>
        <v>36000</v>
      </c>
      <c r="O18" s="28">
        <f>SUBTOTAL(9,O15:O17)</f>
        <v>12000</v>
      </c>
      <c r="P18" s="4"/>
      <c r="Q18" s="5" t="str">
        <f>IF((O13&gt;30%),"OK CREDITO","NO CREDITO")</f>
        <v>NO CREDITO</v>
      </c>
      <c r="R18" s="30">
        <v>0.15</v>
      </c>
      <c r="S18" s="31">
        <f>IF((Q18="OK CREDITO"),(+O18*R18),0)</f>
        <v>0</v>
      </c>
      <c r="T18" s="8">
        <v>44926</v>
      </c>
    </row>
    <row r="19" spans="1:20" outlineLevel="1" x14ac:dyDescent="0.2">
      <c r="A19" s="21"/>
      <c r="B19" s="3"/>
      <c r="C19" s="29"/>
      <c r="D19" s="2"/>
      <c r="E19" s="3"/>
      <c r="G19" s="32">
        <f>+G18/F18</f>
        <v>0.1</v>
      </c>
      <c r="H19" s="32"/>
      <c r="I19" s="33"/>
      <c r="J19" s="32"/>
      <c r="K19" s="34"/>
      <c r="L19" s="35"/>
      <c r="M19" s="32"/>
      <c r="N19" s="32"/>
      <c r="O19" s="32">
        <f>+O18/N18</f>
        <v>0.33333333333333331</v>
      </c>
      <c r="P19" s="32"/>
      <c r="Q19" s="36"/>
      <c r="R19" s="2"/>
    </row>
    <row r="20" spans="1:20" outlineLevel="1" x14ac:dyDescent="0.2">
      <c r="A20" s="21"/>
      <c r="B20" s="3"/>
      <c r="C20" s="29"/>
      <c r="D20" s="2"/>
      <c r="E20" s="3"/>
      <c r="G20" s="37"/>
      <c r="I20" s="21"/>
      <c r="K20" s="29"/>
      <c r="L20" s="2"/>
      <c r="M20" s="3"/>
      <c r="O20" s="38">
        <f>(+O19*100/G19)-100</f>
        <v>233.33333333333326</v>
      </c>
      <c r="P20" s="38"/>
    </row>
    <row r="21" spans="1:20" outlineLevel="1" x14ac:dyDescent="0.2">
      <c r="A21" s="21"/>
      <c r="B21" s="3"/>
      <c r="C21" s="29"/>
      <c r="D21" s="2"/>
      <c r="E21" s="3"/>
      <c r="G21" s="37"/>
      <c r="I21" s="21"/>
      <c r="K21" s="29"/>
      <c r="L21" s="2"/>
      <c r="M21" s="3"/>
      <c r="O21" s="38"/>
      <c r="P21" s="38"/>
    </row>
    <row r="22" spans="1:20" outlineLevel="2" x14ac:dyDescent="0.2">
      <c r="A22" s="21">
        <v>2019</v>
      </c>
      <c r="B22" s="3" t="s">
        <v>28</v>
      </c>
      <c r="C22" s="2" t="s">
        <v>29</v>
      </c>
      <c r="D22" s="22">
        <v>1</v>
      </c>
      <c r="E22" s="23"/>
      <c r="F22" s="23"/>
      <c r="G22" s="24"/>
      <c r="I22" s="21">
        <v>2022</v>
      </c>
      <c r="J22" s="3" t="s">
        <v>28</v>
      </c>
      <c r="K22" s="2" t="s">
        <v>29</v>
      </c>
      <c r="L22" s="22">
        <v>1</v>
      </c>
      <c r="M22" s="23"/>
      <c r="N22" s="23">
        <v>13000</v>
      </c>
      <c r="O22" s="24">
        <v>5000</v>
      </c>
      <c r="P22" s="4"/>
    </row>
    <row r="23" spans="1:20" outlineLevel="2" x14ac:dyDescent="0.2">
      <c r="A23" s="21">
        <v>2019</v>
      </c>
      <c r="B23" s="3" t="s">
        <v>30</v>
      </c>
      <c r="C23" s="2" t="s">
        <v>29</v>
      </c>
      <c r="D23" s="22">
        <v>1</v>
      </c>
      <c r="E23" s="23"/>
      <c r="F23" s="23"/>
      <c r="G23" s="24"/>
      <c r="I23" s="21">
        <v>2022</v>
      </c>
      <c r="J23" s="3" t="s">
        <v>30</v>
      </c>
      <c r="K23" s="2" t="s">
        <v>29</v>
      </c>
      <c r="L23" s="22">
        <v>1</v>
      </c>
      <c r="M23" s="23"/>
      <c r="N23" s="23">
        <v>13000</v>
      </c>
      <c r="O23" s="24">
        <v>5000</v>
      </c>
      <c r="P23" s="4"/>
    </row>
    <row r="24" spans="1:20" outlineLevel="2" x14ac:dyDescent="0.2">
      <c r="A24" s="21">
        <v>2019</v>
      </c>
      <c r="B24" s="3" t="s">
        <v>31</v>
      </c>
      <c r="C24" s="2" t="s">
        <v>29</v>
      </c>
      <c r="D24" s="22">
        <v>1</v>
      </c>
      <c r="E24" s="23"/>
      <c r="F24" s="23"/>
      <c r="G24" s="24"/>
      <c r="I24" s="21">
        <v>2022</v>
      </c>
      <c r="J24" s="3" t="s">
        <v>31</v>
      </c>
      <c r="K24" s="2" t="s">
        <v>29</v>
      </c>
      <c r="L24" s="22">
        <v>1</v>
      </c>
      <c r="M24" s="23"/>
      <c r="N24" s="23">
        <v>13000</v>
      </c>
      <c r="O24" s="24">
        <v>5000</v>
      </c>
      <c r="P24" s="4"/>
    </row>
    <row r="25" spans="1:20" outlineLevel="1" x14ac:dyDescent="0.2">
      <c r="A25" s="21"/>
      <c r="B25" s="3"/>
      <c r="C25" s="25" t="s">
        <v>32</v>
      </c>
      <c r="D25" s="26"/>
      <c r="E25" s="27"/>
      <c r="F25" s="27">
        <f>SUBTOTAL(9,F22:F24)</f>
        <v>0</v>
      </c>
      <c r="G25" s="28">
        <f>SUBTOTAL(9,G22:G24)</f>
        <v>0</v>
      </c>
      <c r="I25" s="21"/>
      <c r="K25" s="25" t="s">
        <v>32</v>
      </c>
      <c r="L25" s="26"/>
      <c r="M25" s="27"/>
      <c r="N25" s="27">
        <f>SUBTOTAL(9,N22:N24)</f>
        <v>39000</v>
      </c>
      <c r="O25" s="28">
        <f>SUBTOTAL(9,O22:O24)</f>
        <v>15000</v>
      </c>
      <c r="P25" s="4"/>
      <c r="Q25" s="43" t="str">
        <f>IF((O20&gt;30%),"OK CREDITO","NO CREDITO")</f>
        <v>OK CREDITO</v>
      </c>
      <c r="R25" s="30">
        <v>0.15</v>
      </c>
      <c r="S25" s="31">
        <f>IF((Q25="OK CREDITO"),(+O25*R25),0)</f>
        <v>2250</v>
      </c>
      <c r="T25" s="8">
        <v>45107</v>
      </c>
    </row>
    <row r="26" spans="1:20" outlineLevel="1" x14ac:dyDescent="0.2">
      <c r="A26" s="21"/>
      <c r="B26" s="3"/>
      <c r="C26" s="29"/>
      <c r="D26" s="2"/>
      <c r="E26" s="3"/>
      <c r="G26" s="32" t="e">
        <f>+G25/F25</f>
        <v>#DIV/0!</v>
      </c>
      <c r="H26" s="32"/>
      <c r="I26" s="33"/>
      <c r="J26" s="32"/>
      <c r="K26" s="34"/>
      <c r="L26" s="35"/>
      <c r="M26" s="32"/>
      <c r="N26" s="32"/>
      <c r="O26" s="32">
        <f>+O25/N25</f>
        <v>0.38461538461538464</v>
      </c>
      <c r="P26" s="32"/>
      <c r="R26" s="30"/>
      <c r="S26" s="31"/>
    </row>
    <row r="27" spans="1:20" outlineLevel="1" x14ac:dyDescent="0.2">
      <c r="A27" s="21"/>
      <c r="B27" s="3"/>
      <c r="C27" s="29"/>
      <c r="D27" s="2"/>
      <c r="E27" s="3"/>
      <c r="G27" s="37"/>
      <c r="I27" s="21"/>
      <c r="K27" s="29"/>
      <c r="L27" s="2"/>
      <c r="M27" s="3"/>
      <c r="O27" s="38" t="e">
        <f>(+O26*100/G26)-100</f>
        <v>#DIV/0!</v>
      </c>
      <c r="P27" s="38"/>
      <c r="R27" s="30"/>
      <c r="S27" s="31"/>
    </row>
    <row r="28" spans="1:20" outlineLevel="1" x14ac:dyDescent="0.2">
      <c r="A28" s="21"/>
      <c r="B28" s="3"/>
      <c r="C28" s="29"/>
      <c r="D28" s="2"/>
      <c r="E28" s="3"/>
      <c r="G28" s="37"/>
      <c r="I28" s="21"/>
      <c r="K28" s="29"/>
      <c r="L28" s="2"/>
      <c r="M28" s="3"/>
      <c r="O28" s="38"/>
      <c r="P28" s="38"/>
      <c r="R28" s="30"/>
      <c r="S28" s="31"/>
    </row>
    <row r="29" spans="1:20" outlineLevel="2" x14ac:dyDescent="0.2">
      <c r="A29" s="21">
        <v>2019</v>
      </c>
      <c r="B29" s="3" t="s">
        <v>33</v>
      </c>
      <c r="C29" s="2" t="s">
        <v>34</v>
      </c>
      <c r="D29" s="39">
        <v>1</v>
      </c>
      <c r="E29" s="40"/>
      <c r="F29" s="40"/>
      <c r="G29" s="41"/>
      <c r="I29" s="21">
        <v>2022</v>
      </c>
      <c r="J29" s="3" t="s">
        <v>33</v>
      </c>
      <c r="K29" s="2" t="s">
        <v>34</v>
      </c>
      <c r="L29" s="22">
        <v>1</v>
      </c>
      <c r="M29" s="23"/>
      <c r="N29" s="23"/>
      <c r="O29" s="24"/>
      <c r="P29" s="4"/>
    </row>
    <row r="30" spans="1:20" outlineLevel="2" x14ac:dyDescent="0.2">
      <c r="A30" s="21">
        <v>2019</v>
      </c>
      <c r="B30" s="3" t="s">
        <v>35</v>
      </c>
      <c r="C30" s="2" t="s">
        <v>34</v>
      </c>
      <c r="D30" s="39">
        <v>1</v>
      </c>
      <c r="E30" s="40"/>
      <c r="F30" s="40"/>
      <c r="G30" s="41"/>
      <c r="I30" s="21">
        <v>2022</v>
      </c>
      <c r="J30" s="3" t="s">
        <v>35</v>
      </c>
      <c r="K30" s="2" t="s">
        <v>34</v>
      </c>
      <c r="L30" s="22">
        <v>1</v>
      </c>
      <c r="M30" s="23"/>
      <c r="N30" s="23"/>
      <c r="O30" s="24"/>
      <c r="P30" s="4"/>
    </row>
    <row r="31" spans="1:20" outlineLevel="2" x14ac:dyDescent="0.2">
      <c r="A31" s="21">
        <v>2019</v>
      </c>
      <c r="B31" s="3" t="s">
        <v>36</v>
      </c>
      <c r="C31" s="2" t="s">
        <v>34</v>
      </c>
      <c r="D31" s="39">
        <v>1</v>
      </c>
      <c r="E31" s="40"/>
      <c r="F31" s="40"/>
      <c r="G31" s="41"/>
      <c r="I31" s="21">
        <v>2022</v>
      </c>
      <c r="J31" s="3" t="s">
        <v>36</v>
      </c>
      <c r="K31" s="2" t="s">
        <v>34</v>
      </c>
      <c r="L31" s="22">
        <v>1</v>
      </c>
      <c r="M31" s="23"/>
      <c r="N31" s="23"/>
      <c r="O31" s="24"/>
      <c r="P31" s="4"/>
    </row>
    <row r="32" spans="1:20" outlineLevel="1" x14ac:dyDescent="0.2">
      <c r="A32" s="21"/>
      <c r="B32" s="3"/>
      <c r="C32" s="25" t="s">
        <v>37</v>
      </c>
      <c r="D32" s="26"/>
      <c r="E32" s="27"/>
      <c r="F32" s="27">
        <f>SUBTOTAL(9,F29:F31)</f>
        <v>0</v>
      </c>
      <c r="G32" s="28">
        <f>SUBTOTAL(9,G29:G31)</f>
        <v>0</v>
      </c>
      <c r="I32" s="21"/>
      <c r="K32" s="25" t="s">
        <v>37</v>
      </c>
      <c r="L32" s="26"/>
      <c r="M32" s="27"/>
      <c r="N32" s="27">
        <f>SUBTOTAL(9,N29:N31)</f>
        <v>0</v>
      </c>
      <c r="O32" s="28">
        <f>SUBTOTAL(9,O29:O31)</f>
        <v>0</v>
      </c>
      <c r="P32" s="4"/>
      <c r="Q32" s="5" t="str">
        <f>IF((O25&gt;30%),"OK CREDITO","NO CREDITO")</f>
        <v>OK CREDITO</v>
      </c>
      <c r="R32" s="30">
        <v>0.3</v>
      </c>
      <c r="S32" s="31">
        <f>IF((Q32="OK CREDITO"),(+O32*R32),0)</f>
        <v>0</v>
      </c>
      <c r="T32" s="8">
        <v>45107</v>
      </c>
    </row>
    <row r="33" spans="1:20" outlineLevel="1" x14ac:dyDescent="0.2">
      <c r="A33" s="21"/>
      <c r="B33" s="3"/>
      <c r="C33" s="29"/>
      <c r="D33" s="2"/>
      <c r="E33" s="3"/>
      <c r="G33" s="32" t="e">
        <f>+G32/F32</f>
        <v>#DIV/0!</v>
      </c>
      <c r="H33" s="32"/>
      <c r="I33" s="33"/>
      <c r="J33" s="32"/>
      <c r="K33" s="34"/>
      <c r="L33" s="35"/>
      <c r="M33" s="32"/>
      <c r="N33" s="32"/>
      <c r="O33" s="32" t="e">
        <f>+O32/N32</f>
        <v>#DIV/0!</v>
      </c>
      <c r="P33" s="32"/>
      <c r="T33" s="3"/>
    </row>
    <row r="34" spans="1:20" s="8" customFormat="1" outlineLevel="1" x14ac:dyDescent="0.2">
      <c r="A34" s="21"/>
      <c r="B34" s="3"/>
      <c r="C34" s="29"/>
      <c r="D34" s="2"/>
      <c r="E34" s="3"/>
      <c r="F34" s="3"/>
      <c r="G34" s="37"/>
      <c r="H34" s="3"/>
      <c r="I34" s="21"/>
      <c r="J34" s="3"/>
      <c r="K34" s="29"/>
      <c r="L34" s="2"/>
      <c r="M34" s="3"/>
      <c r="N34" s="3"/>
      <c r="O34" s="38" t="e">
        <f>(+O33*100/G33)-100</f>
        <v>#DIV/0!</v>
      </c>
      <c r="P34" s="38"/>
      <c r="Q34" s="5"/>
      <c r="R34" s="6"/>
      <c r="S34" s="42" t="s">
        <v>38</v>
      </c>
    </row>
    <row r="35" spans="1:20" s="8" customFormat="1" x14ac:dyDescent="0.2">
      <c r="A35" s="3" t="s">
        <v>39</v>
      </c>
      <c r="B35" s="2"/>
      <c r="C35" s="29"/>
      <c r="D35" s="2"/>
      <c r="E35" s="3"/>
      <c r="F35" s="3"/>
      <c r="G35" s="37"/>
      <c r="H35" s="3"/>
      <c r="I35" s="21"/>
      <c r="J35" s="3"/>
      <c r="K35" s="29"/>
      <c r="L35" s="2"/>
      <c r="M35" s="3"/>
      <c r="N35" s="3"/>
      <c r="O35" s="38"/>
      <c r="P35" s="38"/>
      <c r="Q35" s="5" t="s">
        <v>40</v>
      </c>
      <c r="R35" s="6"/>
      <c r="S35" s="7">
        <f>SUM(S17:S32)</f>
        <v>2250</v>
      </c>
    </row>
  </sheetData>
  <pageMargins left="0.39370078740157483" right="0.39370078740157483" top="0.74803149606299213" bottom="0.74803149606299213" header="0.31496062992125984" footer="0.31496062992125984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CREDITO BONUS ENERGIA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CONTRINO09</dc:creator>
  <cp:lastModifiedBy>CONTRINO09</cp:lastModifiedBy>
  <cp:lastPrinted>2022-12-09T14:51:12Z</cp:lastPrinted>
  <dcterms:created xsi:type="dcterms:W3CDTF">2022-12-09T14:02:06Z</dcterms:created>
  <dcterms:modified xsi:type="dcterms:W3CDTF">2022-12-16T08:12:54Z</dcterms:modified>
</cp:coreProperties>
</file>