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ito internet\"/>
    </mc:Choice>
  </mc:AlternateContent>
  <xr:revisionPtr revIDLastSave="0" documentId="8_{BD80E684-28D4-47FD-A5DC-D006548BFB53}" xr6:coauthVersionLast="47" xr6:coauthVersionMax="47" xr10:uidLastSave="{00000000-0000-0000-0000-000000000000}"/>
  <bookViews>
    <workbookView xWindow="-120" yWindow="-120" windowWidth="29040" windowHeight="15840" xr2:uid="{7FA6AA2B-8A4C-4DE8-8E8C-8EEAA89FF6C2}"/>
  </bookViews>
  <sheets>
    <sheet name="Foglio2 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  <c r="E28" i="1"/>
  <c r="D28" i="1"/>
  <c r="F30" i="1" s="1"/>
  <c r="G30" i="1" s="1"/>
  <c r="C28" i="1"/>
  <c r="I27" i="1"/>
  <c r="H27" i="1"/>
  <c r="G27" i="1"/>
  <c r="I26" i="1"/>
  <c r="H26" i="1"/>
  <c r="G26" i="1"/>
  <c r="I25" i="1"/>
  <c r="I28" i="1" s="1"/>
  <c r="H25" i="1"/>
  <c r="H28" i="1" s="1"/>
  <c r="G25" i="1"/>
  <c r="G28" i="1" s="1"/>
  <c r="F21" i="1"/>
  <c r="F23" i="1" s="1"/>
  <c r="E21" i="1"/>
  <c r="E23" i="1" s="1"/>
  <c r="D21" i="1"/>
  <c r="D23" i="1" s="1"/>
  <c r="C21" i="1"/>
  <c r="C23" i="1" s="1"/>
  <c r="I20" i="1"/>
  <c r="H20" i="1"/>
  <c r="G20" i="1"/>
  <c r="I19" i="1"/>
  <c r="H19" i="1"/>
  <c r="G19" i="1"/>
  <c r="I18" i="1"/>
  <c r="I21" i="1" s="1"/>
  <c r="I23" i="1" s="1"/>
  <c r="H18" i="1"/>
  <c r="H21" i="1" s="1"/>
  <c r="G18" i="1"/>
  <c r="G21" i="1" s="1"/>
  <c r="F16" i="1"/>
  <c r="E16" i="1"/>
  <c r="D16" i="1"/>
  <c r="C16" i="1"/>
  <c r="I15" i="1"/>
  <c r="H15" i="1"/>
  <c r="G15" i="1"/>
  <c r="I14" i="1"/>
  <c r="H14" i="1"/>
  <c r="G14" i="1"/>
  <c r="I13" i="1"/>
  <c r="I16" i="1" s="1"/>
  <c r="H13" i="1"/>
  <c r="H16" i="1" s="1"/>
  <c r="G13" i="1"/>
  <c r="G16" i="1" s="1"/>
  <c r="G23" i="1" l="1"/>
  <c r="H23" i="1"/>
</calcChain>
</file>

<file path=xl/sharedStrings.xml><?xml version="1.0" encoding="utf-8"?>
<sst xmlns="http://schemas.openxmlformats.org/spreadsheetml/2006/main" count="48" uniqueCount="41">
  <si>
    <t xml:space="preserve">CREDITO IMPOSTA ENERGIA </t>
  </si>
  <si>
    <t>Cliente</t>
  </si>
  <si>
    <t>P.ta Iva</t>
  </si>
  <si>
    <t>Cod. Fisc.</t>
  </si>
  <si>
    <t>Codice  2007 Ateco</t>
  </si>
  <si>
    <t>Cliente energivoro</t>
  </si>
  <si>
    <t>NO</t>
  </si>
  <si>
    <t>Accise in fattura</t>
  </si>
  <si>
    <t>SI</t>
  </si>
  <si>
    <t>Indirizzo fornitura</t>
  </si>
  <si>
    <t>POD</t>
  </si>
  <si>
    <t xml:space="preserve"> </t>
  </si>
  <si>
    <t xml:space="preserve">Potenza </t>
  </si>
  <si>
    <t>Tensione</t>
  </si>
  <si>
    <t>BT</t>
  </si>
  <si>
    <t>Consumo Kw</t>
  </si>
  <si>
    <t>importi addebitati in fattura</t>
  </si>
  <si>
    <t>Costo medio - €/Kwh</t>
  </si>
  <si>
    <t>Materia prima</t>
  </si>
  <si>
    <t>Imponibile</t>
  </si>
  <si>
    <t>Imponibile deotte accise</t>
  </si>
  <si>
    <t>2 trim 2019</t>
  </si>
  <si>
    <t>2019-04</t>
  </si>
  <si>
    <t>2019-05</t>
  </si>
  <si>
    <t>2019-06</t>
  </si>
  <si>
    <t>Totale</t>
  </si>
  <si>
    <t>2 trim 2022</t>
  </si>
  <si>
    <t>2022-04</t>
  </si>
  <si>
    <t>2022-05</t>
  </si>
  <si>
    <t>2022-06</t>
  </si>
  <si>
    <t>Variazione %</t>
  </si>
  <si>
    <t>OK</t>
  </si>
  <si>
    <t>3 trim 2022</t>
  </si>
  <si>
    <t>2022-07</t>
  </si>
  <si>
    <t>2022-08</t>
  </si>
  <si>
    <t>2023-09</t>
  </si>
  <si>
    <t>Beneficio spettante</t>
  </si>
  <si>
    <t>€/KWh</t>
  </si>
  <si>
    <t xml:space="preserve">Password Protezione </t>
  </si>
  <si>
    <t>1111</t>
  </si>
  <si>
    <t>NB: Compilare  celle non colorate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</si>
</sst>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\-#,##0\ "/>
    <numFmt numFmtId="165" formatCode="0_ ;\-0\ "/>
    <numFmt numFmtId="166" formatCode="#,##0.00_ ;\-#,##0.00\ "/>
    <numFmt numFmtId="167" formatCode="#,##0.0000_ ;\-#,##0.00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164" fontId="2" fillId="0" borderId="0" xfId="0" applyNumberFormat="1" applyFont="1" applyProtection="1">
      <protection locked="0"/>
    </xf>
    <xf numFmtId="164" fontId="3" fillId="0" borderId="0" xfId="0" applyNumberFormat="1" applyFont="1" applyProtection="1">
      <protection locked="0"/>
    </xf>
    <xf numFmtId="164" fontId="3" fillId="0" borderId="0" xfId="0" applyNumberFormat="1" applyFont="1" applyAlignment="1" applyProtection="1">
      <alignment wrapText="1"/>
      <protection locked="0"/>
    </xf>
    <xf numFmtId="164" fontId="4" fillId="0" borderId="0" xfId="0" applyNumberFormat="1" applyFont="1" applyAlignment="1" applyProtection="1">
      <alignment horizontal="right" vertical="center"/>
      <protection locked="0"/>
    </xf>
    <xf numFmtId="164" fontId="3" fillId="0" borderId="1" xfId="0" applyNumberFormat="1" applyFont="1" applyBorder="1" applyAlignment="1" applyProtection="1">
      <alignment vertical="center" wrapText="1"/>
      <protection locked="0"/>
    </xf>
    <xf numFmtId="164" fontId="3" fillId="0" borderId="2" xfId="0" applyNumberFormat="1" applyFont="1" applyBorder="1" applyAlignment="1" applyProtection="1">
      <alignment vertical="center"/>
      <protection locked="0"/>
    </xf>
    <xf numFmtId="164" fontId="3" fillId="0" borderId="3" xfId="0" applyNumberFormat="1" applyFont="1" applyBorder="1" applyAlignment="1" applyProtection="1">
      <alignment vertical="center"/>
      <protection locked="0"/>
    </xf>
    <xf numFmtId="164" fontId="3" fillId="0" borderId="0" xfId="0" applyNumberFormat="1" applyFont="1" applyAlignment="1" applyProtection="1">
      <alignment vertical="center" wrapText="1"/>
      <protection locked="0"/>
    </xf>
    <xf numFmtId="164" fontId="3" fillId="0" borderId="0" xfId="0" applyNumberFormat="1" applyFont="1" applyAlignment="1" applyProtection="1">
      <alignment vertic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164" fontId="3" fillId="0" borderId="0" xfId="0" applyNumberFormat="1" applyFont="1" applyAlignment="1" applyProtection="1">
      <alignment horizontal="right" vertical="center" wrapText="1"/>
      <protection locked="0"/>
    </xf>
    <xf numFmtId="164" fontId="3" fillId="0" borderId="0" xfId="0" applyNumberFormat="1" applyFont="1" applyAlignment="1" applyProtection="1">
      <alignment horizontal="center" vertical="center"/>
      <protection locked="0"/>
    </xf>
    <xf numFmtId="164" fontId="3" fillId="0" borderId="2" xfId="0" applyNumberFormat="1" applyFont="1" applyBorder="1" applyAlignment="1" applyProtection="1">
      <alignment vertical="center" wrapText="1"/>
      <protection locked="0"/>
    </xf>
    <xf numFmtId="164" fontId="3" fillId="0" borderId="3" xfId="0" applyNumberFormat="1" applyFont="1" applyBorder="1" applyAlignment="1" applyProtection="1">
      <alignment vertical="center" wrapText="1"/>
      <protection locked="0"/>
    </xf>
    <xf numFmtId="164" fontId="3" fillId="0" borderId="0" xfId="0" applyNumberFormat="1" applyFont="1" applyAlignment="1" applyProtection="1">
      <alignment horizontal="center" vertical="center" wrapText="1"/>
      <protection locked="0"/>
    </xf>
    <xf numFmtId="164" fontId="3" fillId="0" borderId="4" xfId="0" applyNumberFormat="1" applyFont="1" applyBorder="1" applyAlignment="1" applyProtection="1">
      <alignment vertical="center" wrapText="1"/>
      <protection locked="0"/>
    </xf>
    <xf numFmtId="164" fontId="4" fillId="0" borderId="0" xfId="0" applyNumberFormat="1" applyFont="1" applyAlignment="1" applyProtection="1">
      <alignment horizontal="right"/>
      <protection locked="0"/>
    </xf>
    <xf numFmtId="164" fontId="3" fillId="0" borderId="5" xfId="0" applyNumberFormat="1" applyFont="1" applyBorder="1" applyAlignment="1" applyProtection="1">
      <alignment wrapText="1"/>
      <protection locked="0"/>
    </xf>
    <xf numFmtId="165" fontId="3" fillId="0" borderId="6" xfId="0" applyNumberFormat="1" applyFont="1" applyBorder="1" applyAlignment="1" applyProtection="1">
      <alignment wrapText="1"/>
      <protection locked="0"/>
    </xf>
    <xf numFmtId="164" fontId="4" fillId="0" borderId="7" xfId="0" applyNumberFormat="1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 wrapText="1"/>
      <protection locked="0"/>
    </xf>
    <xf numFmtId="164" fontId="4" fillId="0" borderId="2" xfId="0" applyNumberFormat="1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Border="1" applyAlignment="1" applyProtection="1">
      <alignment horizontal="center" vertical="center" wrapText="1"/>
      <protection locked="0"/>
    </xf>
    <xf numFmtId="164" fontId="3" fillId="0" borderId="8" xfId="0" applyNumberFormat="1" applyFont="1" applyBorder="1" applyAlignment="1" applyProtection="1">
      <alignment wrapText="1"/>
      <protection locked="0"/>
    </xf>
    <xf numFmtId="165" fontId="3" fillId="0" borderId="9" xfId="0" applyNumberFormat="1" applyFont="1" applyBorder="1" applyAlignment="1" applyProtection="1">
      <alignment wrapText="1"/>
      <protection locked="0"/>
    </xf>
    <xf numFmtId="164" fontId="4" fillId="0" borderId="10" xfId="0" applyNumberFormat="1" applyFont="1" applyBorder="1" applyAlignment="1" applyProtection="1">
      <alignment horizontal="center" vertical="center" wrapText="1"/>
      <protection locked="0"/>
    </xf>
    <xf numFmtId="164" fontId="4" fillId="0" borderId="6" xfId="0" applyNumberFormat="1" applyFont="1" applyBorder="1" applyAlignment="1" applyProtection="1">
      <alignment horizontal="center" vertical="center" wrapText="1"/>
      <protection locked="0"/>
    </xf>
    <xf numFmtId="164" fontId="4" fillId="0" borderId="7" xfId="0" applyNumberFormat="1" applyFont="1" applyBorder="1" applyAlignment="1" applyProtection="1">
      <alignment horizontal="center" vertical="center" wrapText="1"/>
      <protection locked="0"/>
    </xf>
    <xf numFmtId="164" fontId="4" fillId="2" borderId="7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Border="1" applyAlignment="1" applyProtection="1">
      <alignment horizontal="center" vertical="center" wrapText="1"/>
      <protection locked="0"/>
    </xf>
    <xf numFmtId="165" fontId="3" fillId="0" borderId="4" xfId="0" applyNumberFormat="1" applyFont="1" applyBorder="1" applyAlignment="1" applyProtection="1">
      <alignment horizontal="center" wrapText="1"/>
      <protection locked="0"/>
    </xf>
    <xf numFmtId="164" fontId="3" fillId="0" borderId="4" xfId="0" applyNumberFormat="1" applyFont="1" applyBorder="1" applyAlignment="1" applyProtection="1">
      <alignment wrapText="1"/>
      <protection locked="0"/>
    </xf>
    <xf numFmtId="166" fontId="3" fillId="0" borderId="4" xfId="0" applyNumberFormat="1" applyFont="1" applyBorder="1" applyAlignment="1" applyProtection="1">
      <alignment wrapText="1"/>
      <protection locked="0"/>
    </xf>
    <xf numFmtId="167" fontId="3" fillId="2" borderId="4" xfId="0" applyNumberFormat="1" applyFont="1" applyFill="1" applyBorder="1" applyAlignment="1">
      <alignment wrapText="1"/>
    </xf>
    <xf numFmtId="166" fontId="3" fillId="0" borderId="0" xfId="0" applyNumberFormat="1" applyFont="1" applyAlignment="1" applyProtection="1">
      <alignment wrapText="1"/>
      <protection locked="0"/>
    </xf>
    <xf numFmtId="164" fontId="4" fillId="0" borderId="4" xfId="0" applyNumberFormat="1" applyFont="1" applyBorder="1" applyAlignment="1" applyProtection="1">
      <alignment horizontal="center" wrapText="1"/>
      <protection locked="0"/>
    </xf>
    <xf numFmtId="164" fontId="4" fillId="0" borderId="4" xfId="0" applyNumberFormat="1" applyFont="1" applyBorder="1" applyAlignment="1" applyProtection="1">
      <alignment wrapText="1"/>
      <protection locked="0"/>
    </xf>
    <xf numFmtId="166" fontId="4" fillId="0" borderId="4" xfId="0" applyNumberFormat="1" applyFont="1" applyBorder="1" applyAlignment="1" applyProtection="1">
      <alignment wrapText="1"/>
      <protection locked="0"/>
    </xf>
    <xf numFmtId="167" fontId="4" fillId="2" borderId="4" xfId="0" applyNumberFormat="1" applyFont="1" applyFill="1" applyBorder="1" applyAlignment="1">
      <alignment wrapText="1"/>
    </xf>
    <xf numFmtId="164" fontId="4" fillId="0" borderId="0" xfId="0" applyNumberFormat="1" applyFont="1" applyAlignment="1" applyProtection="1">
      <alignment wrapText="1"/>
      <protection locked="0"/>
    </xf>
    <xf numFmtId="166" fontId="4" fillId="0" borderId="0" xfId="0" applyNumberFormat="1" applyFont="1" applyAlignment="1" applyProtection="1">
      <alignment wrapText="1"/>
      <protection locked="0"/>
    </xf>
    <xf numFmtId="167" fontId="4" fillId="0" borderId="0" xfId="0" applyNumberFormat="1" applyFont="1" applyAlignment="1">
      <alignment wrapText="1"/>
    </xf>
    <xf numFmtId="164" fontId="4" fillId="2" borderId="0" xfId="0" applyNumberFormat="1" applyFont="1" applyFill="1" applyAlignment="1">
      <alignment horizontal="left" wrapText="1"/>
    </xf>
    <xf numFmtId="10" fontId="4" fillId="2" borderId="0" xfId="1" applyNumberFormat="1" applyFont="1" applyFill="1" applyAlignment="1" applyProtection="1">
      <alignment wrapText="1"/>
    </xf>
    <xf numFmtId="9" fontId="4" fillId="2" borderId="0" xfId="1" applyFont="1" applyFill="1" applyAlignment="1" applyProtection="1">
      <alignment wrapText="1"/>
    </xf>
    <xf numFmtId="9" fontId="4" fillId="3" borderId="0" xfId="1" applyFont="1" applyFill="1" applyAlignment="1" applyProtection="1">
      <alignment wrapText="1"/>
    </xf>
    <xf numFmtId="166" fontId="3" fillId="0" borderId="0" xfId="0" applyNumberFormat="1" applyFont="1" applyAlignment="1" applyProtection="1">
      <alignment horizontal="center" wrapText="1"/>
      <protection locked="0"/>
    </xf>
    <xf numFmtId="165" fontId="4" fillId="0" borderId="0" xfId="0" applyNumberFormat="1" applyFont="1" applyAlignment="1" applyProtection="1">
      <alignment wrapText="1"/>
      <protection locked="0"/>
    </xf>
    <xf numFmtId="10" fontId="4" fillId="0" borderId="0" xfId="1" applyNumberFormat="1" applyFont="1" applyAlignment="1" applyProtection="1">
      <alignment wrapText="1"/>
      <protection locked="0"/>
    </xf>
    <xf numFmtId="9" fontId="4" fillId="0" borderId="0" xfId="1" applyFont="1" applyAlignment="1" applyProtection="1">
      <alignment wrapText="1"/>
      <protection locked="0"/>
    </xf>
    <xf numFmtId="9" fontId="4" fillId="0" borderId="0" xfId="1" applyFont="1" applyAlignment="1" applyProtection="1">
      <alignment wrapText="1"/>
    </xf>
    <xf numFmtId="166" fontId="4" fillId="3" borderId="4" xfId="0" applyNumberFormat="1" applyFont="1" applyFill="1" applyBorder="1" applyAlignment="1" applyProtection="1">
      <alignment wrapText="1"/>
      <protection locked="0"/>
    </xf>
    <xf numFmtId="165" fontId="3" fillId="0" borderId="0" xfId="0" applyNumberFormat="1" applyFont="1" applyAlignment="1" applyProtection="1">
      <alignment wrapText="1"/>
      <protection locked="0"/>
    </xf>
    <xf numFmtId="166" fontId="3" fillId="0" borderId="0" xfId="0" applyNumberFormat="1" applyFont="1" applyAlignment="1">
      <alignment wrapText="1"/>
    </xf>
    <xf numFmtId="164" fontId="4" fillId="0" borderId="1" xfId="0" applyNumberFormat="1" applyFont="1" applyBorder="1" applyAlignment="1" applyProtection="1">
      <alignment horizontal="left" wrapText="1"/>
      <protection locked="0"/>
    </xf>
    <xf numFmtId="164" fontId="4" fillId="0" borderId="2" xfId="0" applyNumberFormat="1" applyFont="1" applyBorder="1" applyAlignment="1" applyProtection="1">
      <alignment horizontal="left" wrapText="1"/>
      <protection locked="0"/>
    </xf>
    <xf numFmtId="164" fontId="4" fillId="0" borderId="2" xfId="0" applyNumberFormat="1" applyFont="1" applyBorder="1" applyAlignment="1" applyProtection="1">
      <alignment wrapText="1"/>
      <protection locked="0"/>
    </xf>
    <xf numFmtId="9" fontId="4" fillId="0" borderId="3" xfId="1" applyFont="1" applyBorder="1" applyAlignment="1" applyProtection="1">
      <alignment horizontal="center" wrapText="1"/>
      <protection locked="0"/>
    </xf>
    <xf numFmtId="166" fontId="4" fillId="0" borderId="0" xfId="0" applyNumberFormat="1" applyFont="1" applyAlignment="1">
      <alignment horizontal="center" wrapText="1"/>
    </xf>
    <xf numFmtId="167" fontId="3" fillId="2" borderId="1" xfId="0" applyNumberFormat="1" applyFont="1" applyFill="1" applyBorder="1" applyAlignment="1">
      <alignment wrapText="1"/>
    </xf>
    <xf numFmtId="166" fontId="3" fillId="2" borderId="3" xfId="0" applyNumberFormat="1" applyFont="1" applyFill="1" applyBorder="1" applyAlignment="1">
      <alignment horizontal="center" wrapText="1"/>
    </xf>
    <xf numFmtId="164" fontId="3" fillId="0" borderId="0" xfId="0" applyNumberFormat="1" applyFont="1" applyAlignment="1" applyProtection="1">
      <alignment horizontal="left" wrapText="1"/>
      <protection locked="0"/>
    </xf>
    <xf numFmtId="164" fontId="3" fillId="0" borderId="0" xfId="0" quotePrefix="1" applyNumberFormat="1" applyFont="1" applyAlignment="1" applyProtection="1">
      <alignment wrapText="1"/>
      <protection locked="0"/>
    </xf>
    <xf numFmtId="164" fontId="3" fillId="0" borderId="0" xfId="0" applyNumberFormat="1" applyFont="1" applyAlignment="1" applyProtection="1">
      <alignment horizontal="center" wrapText="1"/>
      <protection locked="0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D4A6D-D78F-416C-8A0E-C313B5857419}">
  <dimension ref="A1:P33"/>
  <sheetViews>
    <sheetView tabSelected="1" topLeftCell="A3" workbookViewId="0">
      <selection activeCell="C33" sqref="C33"/>
    </sheetView>
  </sheetViews>
  <sheetFormatPr defaultRowHeight="12.75" x14ac:dyDescent="0.2"/>
  <cols>
    <col min="1" max="1" width="9.5703125" style="3" customWidth="1"/>
    <col min="2" max="2" width="10.28515625" style="53" customWidth="1"/>
    <col min="3" max="7" width="10.28515625" style="3" customWidth="1"/>
    <col min="8" max="16384" width="9.140625" style="3"/>
  </cols>
  <sheetData>
    <row r="1" spans="1:16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</row>
    <row r="3" spans="1:16" ht="17.100000000000001" customHeight="1" x14ac:dyDescent="0.2">
      <c r="A3" s="4" t="s">
        <v>1</v>
      </c>
      <c r="B3" s="4"/>
      <c r="C3" s="5"/>
      <c r="D3" s="6"/>
      <c r="E3" s="6"/>
      <c r="F3" s="6"/>
      <c r="G3" s="6"/>
      <c r="H3" s="6"/>
      <c r="I3" s="7"/>
      <c r="J3" s="2"/>
      <c r="K3" s="2"/>
      <c r="L3" s="2"/>
      <c r="M3" s="2"/>
      <c r="N3" s="2"/>
      <c r="O3" s="2"/>
      <c r="P3" s="2"/>
    </row>
    <row r="4" spans="1:16" ht="17.100000000000001" customHeight="1" x14ac:dyDescent="0.2">
      <c r="A4" s="4" t="s">
        <v>2</v>
      </c>
      <c r="B4" s="4"/>
      <c r="C4" s="8"/>
      <c r="D4" s="9"/>
      <c r="E4" s="9"/>
      <c r="F4" s="10" t="s">
        <v>3</v>
      </c>
      <c r="G4" s="9"/>
      <c r="H4" s="9"/>
      <c r="I4" s="9"/>
      <c r="J4" s="2"/>
      <c r="K4" s="2"/>
      <c r="L4" s="2"/>
      <c r="M4" s="2"/>
      <c r="N4" s="2"/>
      <c r="O4" s="2"/>
      <c r="P4" s="2"/>
    </row>
    <row r="5" spans="1:16" ht="17.100000000000001" customHeight="1" x14ac:dyDescent="0.2">
      <c r="A5" s="4" t="s">
        <v>4</v>
      </c>
      <c r="B5" s="4"/>
      <c r="C5" s="5"/>
      <c r="D5" s="7"/>
      <c r="E5" s="9"/>
      <c r="F5" s="9"/>
      <c r="G5" s="9"/>
      <c r="H5" s="9"/>
      <c r="I5" s="9"/>
      <c r="J5" s="2"/>
      <c r="K5" s="2"/>
      <c r="L5" s="2"/>
      <c r="M5" s="2"/>
      <c r="N5" s="2"/>
      <c r="O5" s="2"/>
      <c r="P5" s="2"/>
    </row>
    <row r="6" spans="1:16" ht="17.100000000000001" customHeight="1" x14ac:dyDescent="0.2">
      <c r="A6" s="4" t="s">
        <v>5</v>
      </c>
      <c r="B6" s="4"/>
      <c r="C6" s="11" t="s">
        <v>6</v>
      </c>
      <c r="D6" s="9"/>
      <c r="E6" s="9"/>
      <c r="F6" s="9"/>
      <c r="G6" s="9" t="s">
        <v>7</v>
      </c>
      <c r="H6" s="9"/>
      <c r="I6" s="12" t="s">
        <v>8</v>
      </c>
      <c r="J6" s="2"/>
      <c r="K6" s="2"/>
      <c r="L6" s="2"/>
      <c r="M6" s="2"/>
      <c r="N6" s="2"/>
      <c r="O6" s="2"/>
      <c r="P6" s="2"/>
    </row>
    <row r="7" spans="1:16" ht="17.100000000000001" customHeight="1" x14ac:dyDescent="0.2">
      <c r="A7" s="4" t="s">
        <v>9</v>
      </c>
      <c r="B7" s="4"/>
      <c r="C7" s="5"/>
      <c r="D7" s="6"/>
      <c r="E7" s="6"/>
      <c r="F7" s="13"/>
      <c r="G7" s="13"/>
      <c r="H7" s="13"/>
      <c r="I7" s="14"/>
      <c r="J7" s="2"/>
      <c r="K7" s="2"/>
      <c r="L7" s="2"/>
      <c r="M7" s="2"/>
      <c r="N7" s="2"/>
      <c r="O7" s="2"/>
      <c r="P7" s="2"/>
    </row>
    <row r="8" spans="1:16" ht="17.100000000000001" customHeight="1" x14ac:dyDescent="0.2">
      <c r="A8" s="4" t="s">
        <v>10</v>
      </c>
      <c r="B8" s="4"/>
      <c r="C8" s="5"/>
      <c r="D8" s="14" t="s">
        <v>11</v>
      </c>
      <c r="E8" s="15" t="s">
        <v>12</v>
      </c>
      <c r="F8" s="16"/>
      <c r="G8" s="8" t="s">
        <v>11</v>
      </c>
      <c r="H8" s="9" t="s">
        <v>13</v>
      </c>
      <c r="I8" s="12" t="s">
        <v>14</v>
      </c>
      <c r="J8" s="2"/>
      <c r="K8" s="2"/>
      <c r="L8" s="2"/>
      <c r="M8" s="2"/>
      <c r="N8" s="2"/>
      <c r="O8" s="2"/>
      <c r="P8" s="2"/>
    </row>
    <row r="9" spans="1:16" ht="17.100000000000001" customHeight="1" x14ac:dyDescent="0.2">
      <c r="A9" s="4" t="s">
        <v>9</v>
      </c>
      <c r="B9" s="4"/>
      <c r="C9" s="8"/>
      <c r="D9" s="9"/>
      <c r="E9" s="9"/>
      <c r="F9" s="9"/>
      <c r="G9" s="9"/>
      <c r="H9" s="9"/>
      <c r="I9" s="9"/>
      <c r="J9" s="2"/>
      <c r="K9" s="2"/>
      <c r="L9" s="2"/>
      <c r="M9" s="2"/>
      <c r="N9" s="2"/>
      <c r="O9" s="2"/>
      <c r="P9" s="2"/>
    </row>
    <row r="10" spans="1:16" x14ac:dyDescent="0.2">
      <c r="A10" s="17"/>
      <c r="B10" s="17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15" customHeight="1" x14ac:dyDescent="0.2">
      <c r="A11" s="18"/>
      <c r="B11" s="19"/>
      <c r="C11" s="20" t="s">
        <v>15</v>
      </c>
      <c r="D11" s="21" t="s">
        <v>16</v>
      </c>
      <c r="E11" s="22"/>
      <c r="F11" s="23"/>
      <c r="G11" s="21" t="s">
        <v>17</v>
      </c>
      <c r="H11" s="22"/>
      <c r="I11" s="23"/>
    </row>
    <row r="12" spans="1:16" ht="38.25" x14ac:dyDescent="0.2">
      <c r="A12" s="24"/>
      <c r="B12" s="25"/>
      <c r="C12" s="26"/>
      <c r="D12" s="27" t="s">
        <v>18</v>
      </c>
      <c r="E12" s="28" t="s">
        <v>19</v>
      </c>
      <c r="F12" s="28" t="s">
        <v>20</v>
      </c>
      <c r="G12" s="29" t="s">
        <v>18</v>
      </c>
      <c r="H12" s="29" t="s">
        <v>19</v>
      </c>
      <c r="I12" s="29" t="s">
        <v>20</v>
      </c>
    </row>
    <row r="13" spans="1:16" x14ac:dyDescent="0.2">
      <c r="A13" s="30" t="s">
        <v>21</v>
      </c>
      <c r="B13" s="31" t="s">
        <v>22</v>
      </c>
      <c r="C13" s="32">
        <v>50135</v>
      </c>
      <c r="D13" s="33">
        <v>4633.25</v>
      </c>
      <c r="E13" s="33">
        <v>9070.25</v>
      </c>
      <c r="F13" s="33">
        <v>8493.24</v>
      </c>
      <c r="G13" s="34">
        <f>+D13/C13</f>
        <v>9.2415478208836138E-2</v>
      </c>
      <c r="H13" s="34">
        <f>+E13/C13</f>
        <v>0.18091652538147004</v>
      </c>
      <c r="I13" s="34">
        <f>+F13/C13</f>
        <v>0.16940740001994614</v>
      </c>
      <c r="J13" s="35"/>
    </row>
    <row r="14" spans="1:16" x14ac:dyDescent="0.2">
      <c r="A14" s="30"/>
      <c r="B14" s="31" t="s">
        <v>23</v>
      </c>
      <c r="C14" s="32">
        <v>44620</v>
      </c>
      <c r="D14" s="33">
        <v>3645.23</v>
      </c>
      <c r="E14" s="33">
        <v>7455.24</v>
      </c>
      <c r="F14" s="33">
        <v>6889.12</v>
      </c>
      <c r="G14" s="34">
        <f t="shared" ref="G14:G15" si="0">+D14/C14</f>
        <v>8.169497982967279E-2</v>
      </c>
      <c r="H14" s="34">
        <f t="shared" ref="H14:H15" si="1">+E14/C14</f>
        <v>0.16708292245629761</v>
      </c>
      <c r="I14" s="34">
        <f t="shared" ref="I14:I15" si="2">+F14/C14</f>
        <v>0.15439533841326758</v>
      </c>
      <c r="J14" s="35"/>
    </row>
    <row r="15" spans="1:16" x14ac:dyDescent="0.2">
      <c r="A15" s="30"/>
      <c r="B15" s="31" t="s">
        <v>24</v>
      </c>
      <c r="C15" s="32">
        <v>41855</v>
      </c>
      <c r="D15" s="33">
        <v>3150.6</v>
      </c>
      <c r="E15" s="33">
        <v>6912.14</v>
      </c>
      <c r="F15" s="33">
        <v>6352.33</v>
      </c>
      <c r="G15" s="34">
        <f t="shared" si="0"/>
        <v>7.5274160793214667E-2</v>
      </c>
      <c r="H15" s="34">
        <f t="shared" si="1"/>
        <v>0.16514490502926771</v>
      </c>
      <c r="I15" s="34">
        <f t="shared" si="2"/>
        <v>0.15176991996177278</v>
      </c>
      <c r="J15" s="35"/>
    </row>
    <row r="16" spans="1:16" x14ac:dyDescent="0.2">
      <c r="A16" s="30"/>
      <c r="B16" s="36" t="s">
        <v>25</v>
      </c>
      <c r="C16" s="37">
        <f>SUM(C13:C15)</f>
        <v>136610</v>
      </c>
      <c r="D16" s="38">
        <f t="shared" ref="D16:F16" si="3">SUM(D13:D15)</f>
        <v>11429.08</v>
      </c>
      <c r="E16" s="38">
        <f t="shared" si="3"/>
        <v>23437.629999999997</v>
      </c>
      <c r="F16" s="38">
        <f t="shared" si="3"/>
        <v>21734.690000000002</v>
      </c>
      <c r="G16" s="39">
        <f>+(G13+G14+G15)/3</f>
        <v>8.3128206277241198E-2</v>
      </c>
      <c r="H16" s="39">
        <f t="shared" ref="H16:I16" si="4">+(H13+H14+H15)/3</f>
        <v>0.17104811762234515</v>
      </c>
      <c r="I16" s="39">
        <f t="shared" si="4"/>
        <v>0.15852421946499551</v>
      </c>
      <c r="J16" s="35"/>
    </row>
    <row r="17" spans="1:10" x14ac:dyDescent="0.2">
      <c r="B17" s="40"/>
      <c r="C17" s="40"/>
      <c r="D17" s="41"/>
      <c r="E17" s="41"/>
      <c r="F17" s="41"/>
      <c r="G17" s="42"/>
      <c r="H17" s="42"/>
      <c r="I17" s="42"/>
      <c r="J17" s="35"/>
    </row>
    <row r="18" spans="1:10" x14ac:dyDescent="0.2">
      <c r="A18" s="30" t="s">
        <v>26</v>
      </c>
      <c r="B18" s="31" t="s">
        <v>27</v>
      </c>
      <c r="C18" s="32">
        <v>50933</v>
      </c>
      <c r="D18" s="33">
        <v>13988.47</v>
      </c>
      <c r="E18" s="33">
        <v>14444.25</v>
      </c>
      <c r="F18" s="33">
        <v>14224.65</v>
      </c>
      <c r="G18" s="34">
        <f t="shared" ref="G18:G20" si="5">+D18/C18</f>
        <v>0.27464453301395952</v>
      </c>
      <c r="H18" s="34">
        <f t="shared" ref="H18:H20" si="6">+E18/C18</f>
        <v>0.28359315178764261</v>
      </c>
      <c r="I18" s="34">
        <f t="shared" ref="I18:I20" si="7">+F18/C18</f>
        <v>0.27928160524610762</v>
      </c>
      <c r="J18" s="35"/>
    </row>
    <row r="19" spans="1:10" x14ac:dyDescent="0.2">
      <c r="A19" s="30"/>
      <c r="B19" s="31" t="s">
        <v>28</v>
      </c>
      <c r="C19" s="32">
        <v>38633.14</v>
      </c>
      <c r="D19" s="33">
        <v>10583.45</v>
      </c>
      <c r="E19" s="33">
        <v>12547.23</v>
      </c>
      <c r="F19" s="33">
        <v>10988.54</v>
      </c>
      <c r="G19" s="34">
        <f t="shared" si="5"/>
        <v>0.27394744512095059</v>
      </c>
      <c r="H19" s="34">
        <f t="shared" si="6"/>
        <v>0.3247789333199424</v>
      </c>
      <c r="I19" s="34">
        <f t="shared" si="7"/>
        <v>0.2844330023394423</v>
      </c>
      <c r="J19" s="35"/>
    </row>
    <row r="20" spans="1:10" x14ac:dyDescent="0.2">
      <c r="A20" s="30"/>
      <c r="B20" s="31" t="s">
        <v>29</v>
      </c>
      <c r="C20" s="32">
        <v>47995.47</v>
      </c>
      <c r="D20" s="33">
        <v>17480.25</v>
      </c>
      <c r="E20" s="33">
        <v>18744.22</v>
      </c>
      <c r="F20" s="33">
        <v>18112.54</v>
      </c>
      <c r="G20" s="34">
        <f t="shared" si="5"/>
        <v>0.36420624696455728</v>
      </c>
      <c r="H20" s="34">
        <f t="shared" si="6"/>
        <v>0.39054144068179769</v>
      </c>
      <c r="I20" s="34">
        <f t="shared" si="7"/>
        <v>0.37738019858957522</v>
      </c>
      <c r="J20" s="35"/>
    </row>
    <row r="21" spans="1:10" x14ac:dyDescent="0.2">
      <c r="A21" s="30"/>
      <c r="B21" s="36" t="s">
        <v>25</v>
      </c>
      <c r="C21" s="37">
        <f>SUM(C18:C20)</f>
        <v>137561.60999999999</v>
      </c>
      <c r="D21" s="38">
        <f t="shared" ref="D21:F21" si="8">SUM(D18:D20)</f>
        <v>42052.17</v>
      </c>
      <c r="E21" s="38">
        <f t="shared" si="8"/>
        <v>45735.7</v>
      </c>
      <c r="F21" s="38">
        <f t="shared" si="8"/>
        <v>43325.73</v>
      </c>
      <c r="G21" s="39">
        <f>+(G18+G19+G20)/3</f>
        <v>0.30426607503315578</v>
      </c>
      <c r="H21" s="39">
        <f t="shared" ref="H21:I21" si="9">+(H18+H19+H20)/3</f>
        <v>0.33297117526312753</v>
      </c>
      <c r="I21" s="39">
        <f t="shared" si="9"/>
        <v>0.31369826872504175</v>
      </c>
      <c r="J21" s="35"/>
    </row>
    <row r="22" spans="1:10" x14ac:dyDescent="0.2">
      <c r="B22" s="40"/>
      <c r="C22" s="40"/>
      <c r="D22" s="41"/>
      <c r="E22" s="41"/>
      <c r="F22" s="41"/>
      <c r="G22" s="42"/>
      <c r="H22" s="42"/>
      <c r="I22" s="42"/>
      <c r="J22" s="35"/>
    </row>
    <row r="23" spans="1:10" x14ac:dyDescent="0.2">
      <c r="A23" s="43" t="s">
        <v>30</v>
      </c>
      <c r="B23" s="43"/>
      <c r="C23" s="44">
        <f>(+C21-C16)/C16</f>
        <v>6.9658882951466657E-3</v>
      </c>
      <c r="D23" s="45">
        <f>(+D21-D16)/D16</f>
        <v>2.6794011416491963</v>
      </c>
      <c r="E23" s="45">
        <f>(+E21-E16)/E16</f>
        <v>0.95137904301757481</v>
      </c>
      <c r="F23" s="45">
        <f>(+F21-F16)/F16</f>
        <v>0.99339074999459387</v>
      </c>
      <c r="G23" s="45">
        <f>(+G21-G16)/G16</f>
        <v>2.6602025793555177</v>
      </c>
      <c r="H23" s="45">
        <f t="shared" ref="H23:I23" si="10">(+H21-H16)/H16</f>
        <v>0.94665208767915321</v>
      </c>
      <c r="I23" s="46">
        <f t="shared" si="10"/>
        <v>0.97886650875017223</v>
      </c>
      <c r="J23" s="47" t="s">
        <v>31</v>
      </c>
    </row>
    <row r="24" spans="1:10" x14ac:dyDescent="0.2">
      <c r="A24" s="40"/>
      <c r="B24" s="48"/>
      <c r="C24" s="49"/>
      <c r="D24" s="50"/>
      <c r="E24" s="50"/>
      <c r="F24" s="50"/>
      <c r="G24" s="51"/>
      <c r="H24" s="51"/>
      <c r="I24" s="51"/>
      <c r="J24" s="35"/>
    </row>
    <row r="25" spans="1:10" x14ac:dyDescent="0.2">
      <c r="A25" s="30" t="s">
        <v>32</v>
      </c>
      <c r="B25" s="31" t="s">
        <v>33</v>
      </c>
      <c r="C25" s="32">
        <v>36544</v>
      </c>
      <c r="D25" s="33">
        <v>10677.25</v>
      </c>
      <c r="E25" s="33">
        <v>12041.36</v>
      </c>
      <c r="F25" s="33">
        <v>11333.52</v>
      </c>
      <c r="G25" s="34">
        <f t="shared" ref="G25:G27" si="11">+D25/C25</f>
        <v>0.29217518607705778</v>
      </c>
      <c r="H25" s="34">
        <f t="shared" ref="H25:H27" si="12">+E25/C25</f>
        <v>0.32950306479859898</v>
      </c>
      <c r="I25" s="34">
        <f t="shared" ref="I25:I27" si="13">+F25/C25</f>
        <v>0.31013353765323992</v>
      </c>
      <c r="J25" s="35"/>
    </row>
    <row r="26" spans="1:10" x14ac:dyDescent="0.2">
      <c r="A26" s="30"/>
      <c r="B26" s="31" t="s">
        <v>34</v>
      </c>
      <c r="C26" s="32">
        <v>41835</v>
      </c>
      <c r="D26" s="33">
        <v>11234.41</v>
      </c>
      <c r="E26" s="33">
        <v>13115.25</v>
      </c>
      <c r="F26" s="33">
        <v>12244.25</v>
      </c>
      <c r="G26" s="34">
        <f t="shared" si="11"/>
        <v>0.26854093462411854</v>
      </c>
      <c r="H26" s="34">
        <f t="shared" si="12"/>
        <v>0.31349946217282182</v>
      </c>
      <c r="I26" s="34">
        <f t="shared" si="13"/>
        <v>0.29267957451894344</v>
      </c>
      <c r="J26" s="35"/>
    </row>
    <row r="27" spans="1:10" x14ac:dyDescent="0.2">
      <c r="A27" s="30"/>
      <c r="B27" s="31" t="s">
        <v>35</v>
      </c>
      <c r="C27" s="32">
        <v>45361</v>
      </c>
      <c r="D27" s="33">
        <v>14355.24</v>
      </c>
      <c r="E27" s="33">
        <v>15988.35</v>
      </c>
      <c r="F27" s="33">
        <v>15744.25</v>
      </c>
      <c r="G27" s="34">
        <f t="shared" si="11"/>
        <v>0.31646656819735014</v>
      </c>
      <c r="H27" s="34">
        <f t="shared" si="12"/>
        <v>0.35246908136945837</v>
      </c>
      <c r="I27" s="34">
        <f t="shared" si="13"/>
        <v>0.34708780670620137</v>
      </c>
      <c r="J27" s="35"/>
    </row>
    <row r="28" spans="1:10" x14ac:dyDescent="0.2">
      <c r="A28" s="30"/>
      <c r="B28" s="36" t="s">
        <v>25</v>
      </c>
      <c r="C28" s="37">
        <f>SUM(C25:C27)</f>
        <v>123740</v>
      </c>
      <c r="D28" s="52">
        <f t="shared" ref="D28:F28" si="14">SUM(D25:D27)</f>
        <v>36266.9</v>
      </c>
      <c r="E28" s="38">
        <f t="shared" si="14"/>
        <v>41144.959999999999</v>
      </c>
      <c r="F28" s="38">
        <f t="shared" si="14"/>
        <v>39322.020000000004</v>
      </c>
      <c r="G28" s="39">
        <f>+(G25+G26+G27)/3</f>
        <v>0.29239422963284217</v>
      </c>
      <c r="H28" s="39">
        <f t="shared" ref="H28:I28" si="15">+(H25+H26+H27)/3</f>
        <v>0.33182386944695974</v>
      </c>
      <c r="I28" s="39">
        <f t="shared" si="15"/>
        <v>0.31663363962612823</v>
      </c>
      <c r="J28" s="35"/>
    </row>
    <row r="29" spans="1:10" x14ac:dyDescent="0.2">
      <c r="D29" s="35"/>
      <c r="E29" s="35"/>
      <c r="F29" s="35"/>
      <c r="G29" s="54"/>
      <c r="H29" s="54"/>
      <c r="I29" s="54"/>
      <c r="J29" s="35"/>
    </row>
    <row r="30" spans="1:10" x14ac:dyDescent="0.2">
      <c r="A30" s="55" t="s">
        <v>36</v>
      </c>
      <c r="B30" s="56"/>
      <c r="C30" s="56"/>
      <c r="D30" s="57"/>
      <c r="E30" s="58">
        <v>0.15</v>
      </c>
      <c r="F30" s="59">
        <f>+D28*E30</f>
        <v>5440.0349999999999</v>
      </c>
      <c r="G30" s="60">
        <f>+F30/C28</f>
        <v>4.3963431388395022E-2</v>
      </c>
      <c r="H30" s="61" t="s">
        <v>37</v>
      </c>
      <c r="I30" s="54"/>
      <c r="J30" s="35"/>
    </row>
    <row r="31" spans="1:10" x14ac:dyDescent="0.2">
      <c r="D31" s="35"/>
      <c r="E31" s="35"/>
      <c r="F31" s="35"/>
      <c r="G31" s="35"/>
      <c r="H31" s="35"/>
      <c r="I31" s="35"/>
      <c r="J31" s="35"/>
    </row>
    <row r="33" spans="1:9" x14ac:dyDescent="0.2">
      <c r="A33" s="62" t="s">
        <v>38</v>
      </c>
      <c r="B33" s="62"/>
      <c r="C33" s="63" t="s">
        <v>39</v>
      </c>
      <c r="F33" s="64" t="s">
        <v>40</v>
      </c>
      <c r="G33" s="64"/>
      <c r="H33" s="64"/>
      <c r="I33" s="64"/>
    </row>
  </sheetData>
  <sheetProtection algorithmName="SHA-512" hashValue="NuKYdLHOyrvrQ5+Bvd8YAypEYarBwUCEVJLZ/7WCRrOuJ3QpcDTDtVVVyZugGlrlpEJlK+QCvdT3U187kyDarw==" saltValue="JBSfpVyajQRU8r+67Bfy9A==" spinCount="100000" sheet="1" objects="1" scenarios="1"/>
  <mergeCells count="17">
    <mergeCell ref="A23:B23"/>
    <mergeCell ref="A25:A28"/>
    <mergeCell ref="A30:C30"/>
    <mergeCell ref="A33:B33"/>
    <mergeCell ref="F33:I33"/>
    <mergeCell ref="A9:B9"/>
    <mergeCell ref="C11:C12"/>
    <mergeCell ref="D11:F11"/>
    <mergeCell ref="G11:I11"/>
    <mergeCell ref="A13:A16"/>
    <mergeCell ref="A18:A21"/>
    <mergeCell ref="A3:B3"/>
    <mergeCell ref="A4:B4"/>
    <mergeCell ref="A5:B5"/>
    <mergeCell ref="A6:B6"/>
    <mergeCell ref="A7:B7"/>
    <mergeCell ref="A8:B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CONTRINO09</dc:creator>
  <cp:lastModifiedBy>CONTRINO09</cp:lastModifiedBy>
  <dcterms:created xsi:type="dcterms:W3CDTF">2022-08-31T15:52:22Z</dcterms:created>
  <dcterms:modified xsi:type="dcterms:W3CDTF">2022-08-31T16:59:59Z</dcterms:modified>
</cp:coreProperties>
</file>